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3（老旧申报表）" sheetId="1" r:id="rId1"/>
    <sheet name="附件4（棚改申报表）" sheetId="2" r:id="rId2"/>
    <sheet name="Sheet3" sheetId="3" r:id="rId3"/>
  </sheets>
  <definedNames>
    <definedName name="_xlnm._FilterDatabase" localSheetId="0" hidden="1">'附件3（老旧申报表）'!$A$5:$P$36</definedName>
  </definedNames>
  <calcPr calcId="144525"/>
</workbook>
</file>

<file path=xl/sharedStrings.xml><?xml version="1.0" encoding="utf-8"?>
<sst xmlns="http://schemas.openxmlformats.org/spreadsheetml/2006/main" count="294" uniqueCount="215">
  <si>
    <t>附件3</t>
  </si>
  <si>
    <t xml:space="preserve">永州市保障性安居工程专项（城镇老旧小区改造配套基础设施建设）
2021年第一批中央预算内投资计划申报表
</t>
  </si>
  <si>
    <t>单位：万元</t>
  </si>
  <si>
    <t>序号</t>
  </si>
  <si>
    <t>项目名称</t>
  </si>
  <si>
    <t>建设性质</t>
  </si>
  <si>
    <t>建设规模和内容</t>
  </si>
  <si>
    <t>前期工作情况</t>
  </si>
  <si>
    <t>项目总投资</t>
  </si>
  <si>
    <t>本次申报中央预内资金需求</t>
  </si>
  <si>
    <t>已下达中央预算内投资项目</t>
  </si>
  <si>
    <t>项目业主（法人）</t>
  </si>
  <si>
    <t>业主（法人）单位责任人及联系方式</t>
  </si>
  <si>
    <t>日常监管直接责任单位</t>
  </si>
  <si>
    <t>监管责任人及联系方式</t>
  </si>
  <si>
    <t>直接相关小区名称</t>
  </si>
  <si>
    <t>小区列入全省改造计划年度</t>
  </si>
  <si>
    <t>金额（不含本次）</t>
  </si>
  <si>
    <t>重大项目库主项目文号</t>
  </si>
  <si>
    <t>全市合计（共15个）</t>
  </si>
  <si>
    <t>一、市本级及辖区</t>
  </si>
  <si>
    <t>（一）</t>
  </si>
  <si>
    <t>冷水滩区</t>
  </si>
  <si>
    <t>冷水滩区老旧小区改造配套项目（三期）</t>
  </si>
  <si>
    <t>新建</t>
  </si>
  <si>
    <t>排水实行雨污分流，道路维修硬化，屋面防漏等</t>
  </si>
  <si>
    <t>已立项</t>
  </si>
  <si>
    <t>冷水滩区住建局</t>
  </si>
  <si>
    <t>钱小宝18974659981</t>
  </si>
  <si>
    <t>雷卫国13974607760</t>
  </si>
  <si>
    <t>206队小区，中泰宿舍，城南粮店宿舍，轻机厂山下小区，二建一处宿舍小区，翠竹家园，凤凰园铁路宿舍，冶金小区，原冷水滩面粉厂宿舍，铁路居民区2，螺丝塘居民区主路，福达小区</t>
  </si>
  <si>
    <t>（二）</t>
  </si>
  <si>
    <t>零陵区</t>
  </si>
  <si>
    <t>零陵区自来水公司宿舍老旧小区改造配套基础设施建设项目</t>
  </si>
  <si>
    <t>改建</t>
  </si>
  <si>
    <t>道路、排水、管道等修整改造</t>
  </si>
  <si>
    <t>已完成</t>
  </si>
  <si>
    <t>零陵区住建局</t>
  </si>
  <si>
    <t>彭龙书
15907471897</t>
  </si>
  <si>
    <t>零陵区发改局</t>
  </si>
  <si>
    <t>唐朝文
18974693912</t>
  </si>
  <si>
    <t>零陵区自来水公司宿舍</t>
  </si>
  <si>
    <t>（三）</t>
  </si>
  <si>
    <t>金洞管理区</t>
  </si>
  <si>
    <t>金洞管理区仙人岭小区改造工程</t>
  </si>
  <si>
    <t>道路白改黑小区内长500m，路幅宽度10m，小区外长3000m，路幅宽度4m；中压燃气管网780m，低压燃气管网1040m；排水管网1450m等</t>
  </si>
  <si>
    <t>小区基本建设情况摸底，制定可行性研究报告</t>
  </si>
  <si>
    <t>金洞管理区住房和城乡规划建设局</t>
  </si>
  <si>
    <t>周君荣13874361917</t>
  </si>
  <si>
    <t>金洞管理区管委会</t>
  </si>
  <si>
    <t>周旺生13100220875</t>
  </si>
  <si>
    <t>仙人岭小区</t>
  </si>
  <si>
    <t>（四）</t>
  </si>
  <si>
    <t>回龙圩管理区</t>
  </si>
  <si>
    <t>永州市回龙圩管理区上枧老旧小区改造项目</t>
  </si>
  <si>
    <t>上枧小区外道路硬化2.36千米，给排水管网4.6千米，新增变压器及电网架设1.6千米，通信网络铺设、化粪池、护坡等公共服务配套设施建设。</t>
  </si>
  <si>
    <t>已经完成</t>
  </si>
  <si>
    <t>回龙圩管理区城市建设投资开发有限责任公司</t>
  </si>
  <si>
    <t>李志国13807438771</t>
  </si>
  <si>
    <t>回龙圩管理区管理委员会</t>
  </si>
  <si>
    <t>何吉荣13874789079</t>
  </si>
  <si>
    <t>上枧</t>
  </si>
  <si>
    <t>二、县区</t>
  </si>
  <si>
    <t>（五）</t>
  </si>
  <si>
    <t>祁阳县</t>
  </si>
  <si>
    <t>湖南省永州市祁阳县2020年城区老旧小区改造配套基础设施建设项目(供排水工程）</t>
  </si>
  <si>
    <t>供水管网改造53900米，雨污管网改造51500米。</t>
  </si>
  <si>
    <t>已开工</t>
  </si>
  <si>
    <t>祁阳县城镇建设投资开发有限公司</t>
  </si>
  <si>
    <t>张国军
15874641917</t>
  </si>
  <si>
    <t>祁阳县发改局</t>
  </si>
  <si>
    <t>彭峰13973485098</t>
  </si>
  <si>
    <t>二水厂小区 、文建小区 、金龙小区 、徐家园 、椒山市场小区 、望浯园二小区 、望浯园一小区 、于家塘小区 、徐家园小区升级 、民生里小区 、湖滨新村 、果园小区 、百花园小区 、畜牧水产宿舍种子公司宿舍 、环卫小区 、赛吾甸小区 、昭陵巷 、寿安新村、罗家院 、甘泉小区10栋 、线带厂宿舍等43个小区</t>
  </si>
  <si>
    <t>祁阳县自来水总公司</t>
  </si>
  <si>
    <t>高连佑
18974692901</t>
  </si>
  <si>
    <t>（六）</t>
  </si>
  <si>
    <t>东安县</t>
  </si>
  <si>
    <t>东安县2021年众富大楼（老交警大队小区）等10个老旧小区即小区外配套基础设施改造工程</t>
  </si>
  <si>
    <t>新改建</t>
  </si>
  <si>
    <t>道路，给排水，安装燃气管网、路灯照明、停车位，绿化、弱电线路整理，</t>
  </si>
  <si>
    <t>完成立项、规划设计</t>
  </si>
  <si>
    <t>东安县住房和城乡建设局</t>
  </si>
  <si>
    <t>潘中华</t>
  </si>
  <si>
    <t>叶长燕
13789231319</t>
  </si>
  <si>
    <t>众富大楼（老交警大队小区）、绿化局家属区、老农业银行家属宿舍、东安商厦宿舍、农机小区、农机公司宿舍、县水利局家属区、一中教师小区、小康城、老干所宿舍</t>
  </si>
  <si>
    <t>（七）</t>
  </si>
  <si>
    <t>宁远县</t>
  </si>
  <si>
    <t>宁远县泠江农贸市场片区老旧小区改造及配套设施建设工程项目（二期）</t>
  </si>
  <si>
    <t>改扩建</t>
  </si>
  <si>
    <t>小区新改建雨、污管道3km，新铺燃气管道修复11868㎡，背街小巷深化改造、小区绿化、文化雕塑小品、老旧住宅电梯改造、及农贸市场公共服务配套设施完善；女英路、文明路及腾飞建材城内部道路改造：机动车道面积5034㎡，还包含地下管网、绿化、亮化、交通等工程建设。</t>
  </si>
  <si>
    <t>宁远县人民政府桐山街道办事处</t>
  </si>
  <si>
    <t>胡新胜  13187125756</t>
  </si>
  <si>
    <t>宁远县住房和城乡建设局</t>
  </si>
  <si>
    <t>胡顺斌
13874646363</t>
  </si>
  <si>
    <t>县水市路旁供销大院内新家属区、县水市路旁供销大院内老家属区、县桐山街道卫生院家属区、原县公安局大院家属区、县桐山路交警中队大院内、县肉食水产大院内老家属区、县桐山路原桐山供销联社家属区、原宁远县酒厂家属区、县五小家属区</t>
  </si>
  <si>
    <t>（八）</t>
  </si>
  <si>
    <t>双牌县</t>
  </si>
  <si>
    <r>
      <rPr>
        <sz val="10"/>
        <color rgb="FF000000"/>
        <rFont val="宋体"/>
        <charset val="134"/>
      </rPr>
      <t>双牌县城南市场移民、打鼓坪林场、畜牧水产局等</t>
    </r>
    <r>
      <rPr>
        <sz val="10"/>
        <color rgb="FF000000"/>
        <rFont val="宋体"/>
        <charset val="134"/>
      </rPr>
      <t>3</t>
    </r>
    <r>
      <rPr>
        <sz val="10"/>
        <color rgb="FF000000"/>
        <rFont val="宋体"/>
        <charset val="134"/>
      </rPr>
      <t>个小区配套基础设施建设项目</t>
    </r>
  </si>
  <si>
    <t>改造</t>
  </si>
  <si>
    <r>
      <rPr>
        <sz val="10"/>
        <color rgb="FF000000"/>
        <rFont val="宋体"/>
        <charset val="134"/>
      </rPr>
      <t>小区道路破损修复白改黑面积约</t>
    </r>
    <r>
      <rPr>
        <sz val="10"/>
        <color rgb="FF000000"/>
        <rFont val="宋体"/>
        <charset val="134"/>
      </rPr>
      <t>30504</t>
    </r>
    <r>
      <rPr>
        <sz val="10"/>
        <color rgb="FF000000"/>
        <rFont val="宋体"/>
        <charset val="134"/>
      </rPr>
      <t>平方米；给水管道</t>
    </r>
    <r>
      <rPr>
        <sz val="10"/>
        <color rgb="FF000000"/>
        <rFont val="宋体"/>
        <charset val="134"/>
      </rPr>
      <t>4043</t>
    </r>
    <r>
      <rPr>
        <sz val="10"/>
        <color rgb="FF000000"/>
        <rFont val="宋体"/>
        <charset val="134"/>
      </rPr>
      <t>米；排污管道</t>
    </r>
    <r>
      <rPr>
        <sz val="10"/>
        <color rgb="FF000000"/>
        <rFont val="宋体"/>
        <charset val="134"/>
      </rPr>
      <t>8085</t>
    </r>
    <r>
      <rPr>
        <sz val="10"/>
        <color rgb="FF000000"/>
        <rFont val="宋体"/>
        <charset val="134"/>
      </rPr>
      <t>米；雨水管道</t>
    </r>
    <r>
      <rPr>
        <sz val="10"/>
        <color rgb="FF000000"/>
        <rFont val="宋体"/>
        <charset val="134"/>
      </rPr>
      <t>8085</t>
    </r>
    <r>
      <rPr>
        <sz val="10"/>
        <color rgb="FF000000"/>
        <rFont val="宋体"/>
        <charset val="134"/>
      </rPr>
      <t>米；天然气管道</t>
    </r>
    <r>
      <rPr>
        <sz val="10"/>
        <color rgb="FF000000"/>
        <rFont val="宋体"/>
        <charset val="134"/>
      </rPr>
      <t>7243</t>
    </r>
    <r>
      <rPr>
        <sz val="10"/>
        <color rgb="FF000000"/>
        <rFont val="宋体"/>
        <charset val="134"/>
      </rPr>
      <t>米，天然气入户管道</t>
    </r>
    <r>
      <rPr>
        <sz val="10"/>
        <color rgb="FF000000"/>
        <rFont val="宋体"/>
        <charset val="134"/>
      </rPr>
      <t>13000</t>
    </r>
    <r>
      <rPr>
        <sz val="10"/>
        <color rgb="FF000000"/>
        <rFont val="宋体"/>
        <charset val="134"/>
      </rPr>
      <t>米；电缆线埋地敷设</t>
    </r>
    <r>
      <rPr>
        <sz val="10"/>
        <color rgb="FF000000"/>
        <rFont val="宋体"/>
        <charset val="134"/>
      </rPr>
      <t>3200</t>
    </r>
    <r>
      <rPr>
        <sz val="10"/>
        <color rgb="FF000000"/>
        <rFont val="宋体"/>
        <charset val="134"/>
      </rPr>
      <t>米；供电线路埋地改造；建设停车场</t>
    </r>
    <r>
      <rPr>
        <sz val="10"/>
        <color rgb="FF000000"/>
        <rFont val="宋体"/>
        <charset val="134"/>
      </rPr>
      <t>3</t>
    </r>
    <r>
      <rPr>
        <sz val="10"/>
        <color rgb="FF000000"/>
        <rFont val="宋体"/>
        <charset val="134"/>
      </rPr>
      <t>个，</t>
    </r>
    <r>
      <rPr>
        <sz val="10"/>
        <color rgb="FF000000"/>
        <rFont val="宋体"/>
        <charset val="134"/>
      </rPr>
      <t>4680</t>
    </r>
    <r>
      <rPr>
        <sz val="10"/>
        <color rgb="FF000000"/>
        <rFont val="宋体"/>
        <charset val="134"/>
      </rPr>
      <t>平方米，共</t>
    </r>
    <r>
      <rPr>
        <sz val="10"/>
        <color rgb="FF000000"/>
        <rFont val="宋体"/>
        <charset val="134"/>
      </rPr>
      <t>260</t>
    </r>
    <r>
      <rPr>
        <sz val="10"/>
        <color rgb="FF000000"/>
        <rFont val="宋体"/>
        <charset val="134"/>
      </rPr>
      <t>个车位；增加绿化面积</t>
    </r>
    <r>
      <rPr>
        <sz val="10"/>
        <color rgb="FF000000"/>
        <rFont val="宋体"/>
        <charset val="134"/>
      </rPr>
      <t>2000</t>
    </r>
    <r>
      <rPr>
        <sz val="10"/>
        <color rgb="FF000000"/>
        <rFont val="宋体"/>
        <charset val="134"/>
      </rPr>
      <t>平方米；沿道路两侧、停车场等地布置路灯，共</t>
    </r>
    <r>
      <rPr>
        <sz val="10"/>
        <color rgb="FF000000"/>
        <rFont val="宋体"/>
        <charset val="134"/>
      </rPr>
      <t>580</t>
    </r>
    <r>
      <rPr>
        <sz val="10"/>
        <color rgb="FF000000"/>
        <rFont val="宋体"/>
        <charset val="134"/>
      </rPr>
      <t>盏；垃圾桶若干、垃圾收集点</t>
    </r>
    <r>
      <rPr>
        <sz val="10"/>
        <color rgb="FF000000"/>
        <rFont val="宋体"/>
        <charset val="134"/>
      </rPr>
      <t>3</t>
    </r>
    <r>
      <rPr>
        <sz val="10"/>
        <color rgb="FF000000"/>
        <rFont val="宋体"/>
        <charset val="134"/>
      </rPr>
      <t>个；综合市场改造</t>
    </r>
    <r>
      <rPr>
        <sz val="10"/>
        <color rgb="FF000000"/>
        <rFont val="宋体"/>
        <charset val="134"/>
      </rPr>
      <t>3080</t>
    </r>
    <r>
      <rPr>
        <sz val="10"/>
        <color rgb="FF000000"/>
        <rFont val="宋体"/>
        <charset val="134"/>
      </rPr>
      <t>平方米；强、弱电管道</t>
    </r>
    <r>
      <rPr>
        <sz val="10"/>
        <color rgb="FF000000"/>
        <rFont val="宋体"/>
        <charset val="134"/>
      </rPr>
      <t>12600</t>
    </r>
    <r>
      <rPr>
        <sz val="10"/>
        <color rgb="FF000000"/>
        <rFont val="宋体"/>
        <charset val="134"/>
      </rPr>
      <t>米。</t>
    </r>
  </si>
  <si>
    <t>已完成可研审批</t>
  </si>
  <si>
    <t xml:space="preserve">双牌县住房和城乡建设局 </t>
  </si>
  <si>
    <r>
      <rPr>
        <sz val="10"/>
        <color theme="1"/>
        <rFont val="宋体"/>
        <charset val="134"/>
      </rPr>
      <t>唐学选</t>
    </r>
    <r>
      <rPr>
        <sz val="10"/>
        <color theme="1"/>
        <rFont val="宋体"/>
        <charset val="134"/>
      </rPr>
      <t>13974696247</t>
    </r>
  </si>
  <si>
    <t>双牌县发改局</t>
  </si>
  <si>
    <t>蔡教军
13762969399</t>
  </si>
  <si>
    <t>双牌县城南市场移民小区、打鼓坪林场小区、畜牧水产局小区。</t>
  </si>
  <si>
    <t>（九）</t>
  </si>
  <si>
    <t>江华县</t>
  </si>
  <si>
    <t>江华县城农业局片区老旧小区配套基础设施建设项目</t>
  </si>
  <si>
    <t>小区内道路、供排水、供气、绿化、环卫、照明、停车、消防、围墙等基础设施更新改造。</t>
  </si>
  <si>
    <t>江华瑶族自治县住房保障服务中心</t>
  </si>
  <si>
    <t>苏上春
15074638188</t>
  </si>
  <si>
    <t>江华瑶族自治县住房和城乡建设局</t>
  </si>
  <si>
    <t>韦代喜
13974688325</t>
  </si>
  <si>
    <t>农业局小区、科工局小区、沱江税务所小区</t>
  </si>
  <si>
    <t>江华县城职业中学片区老旧小区配套基础设施建设项目</t>
  </si>
  <si>
    <t>小区内道路、供排水、供气、绿化、环卫等基础设施更新改造。</t>
  </si>
  <si>
    <t>职业中学小区</t>
  </si>
  <si>
    <t>江华县城审计局小区老旧小区配套基础设施建设项目</t>
  </si>
  <si>
    <t>小区内道路、供排水、供气、环卫、围墙等基础设施更新改造。</t>
  </si>
  <si>
    <t>审计局小区</t>
  </si>
  <si>
    <t>（十）</t>
  </si>
  <si>
    <t>蓝山县</t>
  </si>
  <si>
    <t>蓝山县老粮食局老旧小区改造配套基础设施建设项目(一期)</t>
  </si>
  <si>
    <t>道路、通信、供电、供排水、供气、停车场、排水防涝、城市管网等基础设施项目</t>
  </si>
  <si>
    <t>已完成用地、选址、环评、初步设计、立项等前期工作</t>
  </si>
  <si>
    <t>蓝山县粮油购销有限责任公司</t>
  </si>
  <si>
    <t>唐昭林      18974671281</t>
  </si>
  <si>
    <t>蓝山县发展和改革局</t>
  </si>
  <si>
    <t>廖培旺     13574633973</t>
  </si>
  <si>
    <t>老粮食局老旧小区</t>
  </si>
  <si>
    <t>（十一）</t>
  </si>
  <si>
    <t>道县</t>
  </si>
  <si>
    <t>道县小江口片区老旧小区改造项目</t>
  </si>
  <si>
    <t>道路工程、景观工程、给排水工程、供电工程、燃气工程等</t>
  </si>
  <si>
    <t>完成前期工作，在建</t>
  </si>
  <si>
    <t>道县财政局</t>
  </si>
  <si>
    <t>杨小江13787666688</t>
  </si>
  <si>
    <t>道县住房和城乡建设局</t>
  </si>
  <si>
    <t>杨安良13874664561</t>
  </si>
  <si>
    <t>人社局、防疫站、财政保险公司道县分局、老电力局、妇幼保健院、财政局、审计局、原人民银行</t>
  </si>
  <si>
    <t>（十二）</t>
  </si>
  <si>
    <t>新田县</t>
  </si>
  <si>
    <t>新田县二中老旧小区改造配套基础设施项目</t>
  </si>
  <si>
    <t>老旧小区院内地面提质改造14000平方米、房屋修缮加固、雨污管网分流改造、供水、供气、电梯、消防、通信、亮化、文化墙等基础设施建设；小区配套道路1000米及地下管网、人行道、绿化、亮化、交通等工程建设。</t>
  </si>
  <si>
    <t>已完成项目立项、选址和用地预审，正在编制小区初步设计方案</t>
  </si>
  <si>
    <t>新田县住建局</t>
  </si>
  <si>
    <t>彭石发17769480939</t>
  </si>
  <si>
    <t>新田县发改局</t>
  </si>
  <si>
    <t>刘大鹏
13874369336</t>
  </si>
  <si>
    <t>二中家属区</t>
  </si>
  <si>
    <t>新田县检察院片老旧小区改造配套基础设施项目</t>
  </si>
  <si>
    <t>2个老旧小区院内地面提质改造7700平方米、房屋修缮加固、雨污管网分流改造、供水、供气、电梯、消防、通信、亮化、文化墙等基础设施建设；小区配套道路1100米及地下管网、人行道、绿化、亮化、交通等工程建设。</t>
  </si>
  <si>
    <t>检察院家属楼、交警队家属楼</t>
  </si>
  <si>
    <t>附件4</t>
  </si>
  <si>
    <t xml:space="preserve">永州市保障性安居工程专项（棚户区改造及公租房建设配套基础设施建设）2021年第一批中央预算内投资计划申报表
</t>
  </si>
  <si>
    <t>全市合计（共8个）</t>
  </si>
  <si>
    <t>永州市轻机械厂棚改区基础设施配套项目</t>
  </si>
  <si>
    <t>小区外道路改造小区给排水、电力电缆、小区用电电力变压器、燃气管等配套工程</t>
  </si>
  <si>
    <t>棚改小区正在建设</t>
  </si>
  <si>
    <t>冷水滩区科技和工业信息化局</t>
  </si>
  <si>
    <t>毛东进15116670999</t>
  </si>
  <si>
    <t>唐涛13974616730</t>
  </si>
  <si>
    <t>轻机厂棚改小区</t>
  </si>
  <si>
    <t>永州经济技术开发区</t>
  </si>
  <si>
    <t>永州经开区长丰棚户区改造配套管网建设项目</t>
  </si>
  <si>
    <t>扩建</t>
  </si>
  <si>
    <t>小区配套管网建设包括道路管网、供配电、排污排水、供水、通讯管道敷设等；周边道路包括金水路（长丰大道-八一路）、兴民路（湘江西路-金水路）2条道路的土地平整、排水排污、消防、电力等管线施工。</t>
  </si>
  <si>
    <t>立项</t>
  </si>
  <si>
    <t>永州市开发建设投资有限公司</t>
  </si>
  <si>
    <t>卿铁军     13807460857</t>
  </si>
  <si>
    <t>永州经开区经济发展局</t>
  </si>
  <si>
    <t>郭晟       18007466556</t>
  </si>
  <si>
    <t>长丰棚户区改造安置小区（岳麓名城）</t>
  </si>
  <si>
    <t>永州市回龙圩管理区饲料厂小区配套基础设施建设项目</t>
  </si>
  <si>
    <t>饲料厂小区外道路硬化2.79千米，水、电、通信管网3.61千米铺设、污水处理等公共服务配套设施建设。</t>
  </si>
  <si>
    <t>已经完成，审批代码2020-431173-50-01-073652</t>
  </si>
  <si>
    <t>回龙圩管理区回峰林场</t>
  </si>
  <si>
    <t>张穆国、13607466201</t>
  </si>
  <si>
    <t>何吉荣、13874789079</t>
  </si>
  <si>
    <t>饲料厂</t>
  </si>
  <si>
    <t>湖南省永州市祁阳县大村甸镇教师公租房配套设施建设项目</t>
  </si>
  <si>
    <t>道路两旁新建下水道3200米；道路白改黑长1000米，宽10米；停车场建设3000平方米；通道绿化、种植树木1000株；更换安装路灯100盏。</t>
  </si>
  <si>
    <t>祁发改基[2020]141号</t>
  </si>
  <si>
    <t>祁阳县大村甸镇人民政府</t>
  </si>
  <si>
    <t>黄小阳13789217025</t>
  </si>
  <si>
    <t>教师公租房</t>
  </si>
  <si>
    <t>湖南省永州市祁阳县进宝塘镇中学保障性住房配套设施项目</t>
  </si>
  <si>
    <t>进宝塘道路铺设人行道透水砖1000米，雨污分流管道2000米，自来水管道2300米，道路白改黑1800米等。</t>
  </si>
  <si>
    <t>祁发改基[2020]139号</t>
  </si>
  <si>
    <t>祁阳县进宝塘镇人民政府</t>
  </si>
  <si>
    <t>郑正18942581008</t>
  </si>
  <si>
    <t>教师周转房</t>
  </si>
  <si>
    <r>
      <rPr>
        <sz val="10"/>
        <color rgb="FF000000"/>
        <rFont val="宋体"/>
        <charset val="134"/>
      </rPr>
      <t>双牌县改扩翻棚户区改造（</t>
    </r>
    <r>
      <rPr>
        <sz val="10"/>
        <color rgb="FF000000"/>
        <rFont val="宋体"/>
        <charset val="134"/>
      </rPr>
      <t>2020</t>
    </r>
    <r>
      <rPr>
        <sz val="10"/>
        <color rgb="FF000000"/>
        <rFont val="宋体"/>
        <charset val="134"/>
      </rPr>
      <t>年）配套基础设施二期工程</t>
    </r>
  </si>
  <si>
    <r>
      <rPr>
        <sz val="10"/>
        <color rgb="FF000000"/>
        <rFont val="宋体"/>
        <charset val="134"/>
      </rPr>
      <t>新建雨水、污水管各</t>
    </r>
    <r>
      <rPr>
        <sz val="10"/>
        <color rgb="FF000000"/>
        <rFont val="宋体"/>
        <charset val="134"/>
      </rPr>
      <t>2600</t>
    </r>
    <r>
      <rPr>
        <sz val="10"/>
        <color rgb="FF000000"/>
        <rFont val="宋体"/>
        <charset val="134"/>
      </rPr>
      <t>米；改建道路设施</t>
    </r>
    <r>
      <rPr>
        <sz val="10"/>
        <color rgb="FF000000"/>
        <rFont val="宋体"/>
        <charset val="134"/>
      </rPr>
      <t>1260</t>
    </r>
    <r>
      <rPr>
        <sz val="10"/>
        <color rgb="FF000000"/>
        <rFont val="宋体"/>
        <charset val="134"/>
      </rPr>
      <t>米。改造主供水管道。新安装路灯等亮化设施和安装燃气管道。新建供电设备与改造线路。其它弱电线路下地。</t>
    </r>
  </si>
  <si>
    <t>双牌县城发建设集团有限公司</t>
  </si>
  <si>
    <r>
      <rPr>
        <sz val="10"/>
        <color theme="1"/>
        <rFont val="宋体"/>
        <charset val="134"/>
      </rPr>
      <t xml:space="preserve">邓文
</t>
    </r>
    <r>
      <rPr>
        <sz val="10"/>
        <color theme="1"/>
        <rFont val="宋体"/>
        <charset val="134"/>
      </rPr>
      <t>17711766909</t>
    </r>
  </si>
  <si>
    <t>双牌县住房和城乡建设局</t>
  </si>
  <si>
    <r>
      <rPr>
        <sz val="10"/>
        <color theme="1"/>
        <rFont val="宋体"/>
        <charset val="134"/>
      </rPr>
      <t xml:space="preserve">陈云安
</t>
    </r>
    <r>
      <rPr>
        <sz val="10"/>
        <color theme="1"/>
        <rFont val="宋体"/>
        <charset val="134"/>
      </rPr>
      <t>13107267290</t>
    </r>
  </si>
  <si>
    <t>双牌县改扩翻棚户区改造</t>
  </si>
  <si>
    <t>东安县隆鑫精密机械有限公司公租房小区二期配套基础项目</t>
  </si>
  <si>
    <r>
      <rPr>
        <sz val="10"/>
        <rFont val="宋体"/>
        <charset val="134"/>
      </rPr>
      <t>新建绕城南路（东新路至狮岩路口段）长</t>
    </r>
    <r>
      <rPr>
        <sz val="10"/>
        <rFont val="宋体"/>
        <charset val="134"/>
        <scheme val="minor"/>
      </rPr>
      <t>1372米、宽32米，给排水管网长1395米，电力电信管网长1410米。建设内容包括道路工程、管网工程及相关附属设施。</t>
    </r>
  </si>
  <si>
    <t xml:space="preserve">东安县住房保障服务中心         </t>
  </si>
  <si>
    <t>唐金军13574677333</t>
  </si>
  <si>
    <t>潘中华13974683616</t>
  </si>
  <si>
    <t>隆鑫二期公租房</t>
  </si>
  <si>
    <t>道县寿雁镇棚户区改造配套基础设施建设项目</t>
  </si>
  <si>
    <t>寿清路转盘到旱科所路段改造1公里,包括道路改造、供排水、人行道、绿化亮化、通讯电线改造等；小区外道路改造0.2公里，配套建设供排水、停车位、沥青路面等。</t>
  </si>
  <si>
    <t>已完成项目前期工作，部分在建</t>
  </si>
  <si>
    <t>发改投资〔2020〕620号</t>
  </si>
  <si>
    <t>道县寿雁镇人民政府</t>
  </si>
  <si>
    <t>孟千海13037466229</t>
  </si>
  <si>
    <t>道县住房保障服务中心</t>
  </si>
  <si>
    <t>龚常然13874667353</t>
  </si>
  <si>
    <t>道县寿雁镇棚户区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</si>
</sst>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21"/>
      <color theme="1"/>
      <name val="方正小标宋_GBK"/>
      <charset val="134"/>
    </font>
    <font>
      <sz val="11"/>
      <color theme="1"/>
      <name val="黑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方正小标宋_GBK"/>
      <charset val="134"/>
    </font>
    <font>
      <sz val="10"/>
      <color theme="1"/>
      <name val="黑体"/>
      <charset val="134"/>
    </font>
    <font>
      <sz val="10"/>
      <color indexed="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7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/>
    <xf numFmtId="0" fontId="3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38" fillId="14" borderId="15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50" applyFont="1" applyFill="1" applyBorder="1" applyAlignment="1">
      <alignment horizontal="center" vertical="center" wrapText="1"/>
    </xf>
    <xf numFmtId="0" fontId="12" fillId="0" borderId="4" xfId="52" applyFont="1" applyFill="1" applyBorder="1" applyAlignment="1">
      <alignment horizontal="center" vertical="center" wrapText="1"/>
    </xf>
    <xf numFmtId="0" fontId="12" fillId="0" borderId="4" xfId="52" applyFont="1" applyFill="1" applyBorder="1" applyAlignment="1">
      <alignment horizontal="center" vertical="center"/>
    </xf>
    <xf numFmtId="0" fontId="12" fillId="0" borderId="4" xfId="53" applyFont="1" applyFill="1" applyBorder="1" applyAlignment="1">
      <alignment horizontal="center" vertical="center" wrapText="1"/>
    </xf>
    <xf numFmtId="0" fontId="12" fillId="0" borderId="4" xfId="51" applyFont="1" applyFill="1" applyBorder="1" applyAlignment="1">
      <alignment horizontal="center" vertical="center" wrapText="1"/>
    </xf>
    <xf numFmtId="0" fontId="12" fillId="0" borderId="4" xfId="51" applyFont="1" applyFill="1" applyBorder="1" applyAlignment="1">
      <alignment horizontal="center" vertical="center"/>
    </xf>
    <xf numFmtId="0" fontId="10" fillId="0" borderId="4" xfId="51" applyFont="1" applyFill="1" applyBorder="1" applyAlignment="1">
      <alignment horizontal="center" vertical="center" wrapText="1"/>
    </xf>
    <xf numFmtId="0" fontId="8" fillId="0" borderId="4" xfId="51" applyFont="1" applyFill="1" applyBorder="1" applyAlignment="1">
      <alignment horizontal="left" vertical="center" wrapText="1"/>
    </xf>
    <xf numFmtId="0" fontId="8" fillId="0" borderId="4" xfId="5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1" fillId="0" borderId="4" xfId="5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8" fillId="0" borderId="4" xfId="5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7" xfId="5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7" xfId="5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ill="1" applyBorder="1">
      <alignment vertical="center"/>
    </xf>
    <xf numFmtId="0" fontId="18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7" xfId="5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2" fillId="0" borderId="4" xfId="5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abSelected="1" topLeftCell="C1" workbookViewId="0">
      <selection activeCell="R14" sqref="R14"/>
    </sheetView>
  </sheetViews>
  <sheetFormatPr defaultColWidth="9" defaultRowHeight="13.5"/>
  <cols>
    <col min="1" max="1" width="8" style="11" customWidth="1"/>
    <col min="2" max="2" width="18.5" style="11" customWidth="1"/>
    <col min="3" max="3" width="9" style="11"/>
    <col min="4" max="4" width="44.625" style="11" customWidth="1"/>
    <col min="5" max="5" width="13.375" style="11" customWidth="1"/>
    <col min="6" max="7" width="9" style="11" customWidth="1"/>
    <col min="8" max="8" width="8.625" style="11" customWidth="1"/>
    <col min="9" max="9" width="10.375" style="11" customWidth="1"/>
    <col min="10" max="10" width="14.875" style="11" customWidth="1"/>
    <col min="11" max="13" width="9" style="11" customWidth="1"/>
    <col min="14" max="14" width="47.125" style="11" customWidth="1"/>
    <col min="15" max="15" width="9" style="55"/>
    <col min="16" max="16384" width="9" style="11"/>
  </cols>
  <sheetData>
    <row r="1" spans="1:1">
      <c r="A1" s="11" t="s">
        <v>0</v>
      </c>
    </row>
    <row r="2" ht="26.25" spans="1:1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77"/>
    </row>
    <row r="3" spans="14:15">
      <c r="N3" s="78" t="s">
        <v>2</v>
      </c>
      <c r="O3" s="79"/>
    </row>
    <row r="4" s="52" customFormat="1" ht="31" customHeight="1" spans="1:1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40"/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80" t="s">
        <v>16</v>
      </c>
    </row>
    <row r="5" s="52" customFormat="1" ht="42" customHeight="1" spans="1:15">
      <c r="A5" s="16"/>
      <c r="B5" s="16"/>
      <c r="C5" s="16"/>
      <c r="D5" s="16"/>
      <c r="E5" s="16"/>
      <c r="F5" s="16"/>
      <c r="G5" s="16"/>
      <c r="H5" s="17" t="s">
        <v>17</v>
      </c>
      <c r="I5" s="17" t="s">
        <v>18</v>
      </c>
      <c r="J5" s="16"/>
      <c r="K5" s="16"/>
      <c r="L5" s="16"/>
      <c r="M5" s="16"/>
      <c r="N5" s="16"/>
      <c r="O5" s="81"/>
    </row>
    <row r="6" ht="24" customHeight="1" spans="1:15">
      <c r="A6" s="18"/>
      <c r="B6" s="19" t="s">
        <v>19</v>
      </c>
      <c r="C6" s="18"/>
      <c r="D6" s="20"/>
      <c r="E6" s="18"/>
      <c r="F6" s="19">
        <f>F8+F10+F12+F14+F17+F20+F22+F24+F26+F30+F32+F34</f>
        <v>43084.7</v>
      </c>
      <c r="G6" s="19">
        <f>G8+G10+G12+G14+G17+G20+G22+G24+G26+G30+G32+G34</f>
        <v>18314</v>
      </c>
      <c r="H6" s="19"/>
      <c r="I6" s="19"/>
      <c r="J6" s="19"/>
      <c r="K6" s="21"/>
      <c r="L6" s="21"/>
      <c r="M6" s="21"/>
      <c r="N6" s="41"/>
      <c r="O6" s="44"/>
    </row>
    <row r="7" ht="24" customHeight="1" spans="1:15">
      <c r="A7" s="19" t="s">
        <v>20</v>
      </c>
      <c r="B7" s="19"/>
      <c r="C7" s="18"/>
      <c r="D7" s="20"/>
      <c r="E7" s="18"/>
      <c r="F7" s="19">
        <f>F8+F10+F12+F14</f>
        <v>8601.7</v>
      </c>
      <c r="G7" s="19">
        <f>G8+G10+G12+G14</f>
        <v>2835</v>
      </c>
      <c r="H7" s="19"/>
      <c r="I7" s="19"/>
      <c r="J7" s="19"/>
      <c r="K7" s="21"/>
      <c r="L7" s="21"/>
      <c r="M7" s="21"/>
      <c r="N7" s="41"/>
      <c r="O7" s="44"/>
    </row>
    <row r="8" ht="24" customHeight="1" spans="1:15">
      <c r="A8" s="21" t="s">
        <v>21</v>
      </c>
      <c r="B8" s="19" t="s">
        <v>22</v>
      </c>
      <c r="C8" s="18"/>
      <c r="D8" s="20"/>
      <c r="E8" s="18"/>
      <c r="F8" s="19">
        <f>F9</f>
        <v>4431.7</v>
      </c>
      <c r="G8" s="19">
        <f>G9</f>
        <v>1000</v>
      </c>
      <c r="H8" s="19"/>
      <c r="I8" s="19"/>
      <c r="J8" s="19"/>
      <c r="K8" s="21"/>
      <c r="L8" s="21"/>
      <c r="M8" s="21"/>
      <c r="N8" s="41"/>
      <c r="O8" s="44"/>
    </row>
    <row r="9" ht="38" customHeight="1" spans="1:15">
      <c r="A9" s="25">
        <v>1</v>
      </c>
      <c r="B9" s="18" t="s">
        <v>23</v>
      </c>
      <c r="C9" s="18" t="s">
        <v>24</v>
      </c>
      <c r="D9" s="20" t="s">
        <v>25</v>
      </c>
      <c r="E9" s="18" t="s">
        <v>26</v>
      </c>
      <c r="F9" s="18">
        <v>4431.7</v>
      </c>
      <c r="G9" s="18">
        <v>1000</v>
      </c>
      <c r="H9" s="18"/>
      <c r="I9" s="18"/>
      <c r="J9" s="18" t="s">
        <v>27</v>
      </c>
      <c r="K9" s="18" t="s">
        <v>28</v>
      </c>
      <c r="L9" s="18" t="s">
        <v>27</v>
      </c>
      <c r="M9" s="18" t="s">
        <v>29</v>
      </c>
      <c r="N9" s="18" t="s">
        <v>30</v>
      </c>
      <c r="O9" s="18">
        <v>2020</v>
      </c>
    </row>
    <row r="10" ht="24" customHeight="1" spans="1:15">
      <c r="A10" s="21" t="s">
        <v>31</v>
      </c>
      <c r="B10" s="19" t="s">
        <v>32</v>
      </c>
      <c r="C10" s="18"/>
      <c r="D10" s="20"/>
      <c r="E10" s="18"/>
      <c r="F10" s="19">
        <f>SUM(F11:F11)</f>
        <v>1300</v>
      </c>
      <c r="G10" s="19">
        <f>SUM(G11:G11)</f>
        <v>600</v>
      </c>
      <c r="H10" s="19"/>
      <c r="I10" s="19"/>
      <c r="J10" s="19"/>
      <c r="K10" s="21"/>
      <c r="L10" s="21"/>
      <c r="M10" s="21"/>
      <c r="N10" s="41"/>
      <c r="O10" s="44"/>
    </row>
    <row r="11" s="11" customFormat="1" ht="36" spans="1:15">
      <c r="A11" s="18">
        <v>1</v>
      </c>
      <c r="B11" s="18" t="s">
        <v>33</v>
      </c>
      <c r="C11" s="18" t="s">
        <v>34</v>
      </c>
      <c r="D11" s="18" t="s">
        <v>35</v>
      </c>
      <c r="E11" s="18" t="s">
        <v>36</v>
      </c>
      <c r="F11" s="18">
        <v>1300</v>
      </c>
      <c r="G11" s="18">
        <v>600</v>
      </c>
      <c r="H11" s="18"/>
      <c r="I11" s="18"/>
      <c r="J11" s="18" t="s">
        <v>37</v>
      </c>
      <c r="K11" s="18" t="s">
        <v>38</v>
      </c>
      <c r="L11" s="18" t="s">
        <v>39</v>
      </c>
      <c r="M11" s="18" t="s">
        <v>40</v>
      </c>
      <c r="N11" s="18" t="s">
        <v>41</v>
      </c>
      <c r="O11" s="82">
        <v>2021</v>
      </c>
    </row>
    <row r="12" ht="24" customHeight="1" spans="1:17">
      <c r="A12" s="21" t="s">
        <v>42</v>
      </c>
      <c r="B12" s="19" t="s">
        <v>43</v>
      </c>
      <c r="C12" s="18"/>
      <c r="D12" s="20"/>
      <c r="E12" s="18"/>
      <c r="F12" s="19">
        <f>SUM(F13:F13)</f>
        <v>1600</v>
      </c>
      <c r="G12" s="19">
        <f>SUM(G13:G13)</f>
        <v>600</v>
      </c>
      <c r="H12" s="19"/>
      <c r="I12" s="19"/>
      <c r="J12" s="19"/>
      <c r="K12" s="21"/>
      <c r="L12" s="21"/>
      <c r="M12" s="21"/>
      <c r="N12" s="41"/>
      <c r="O12" s="44"/>
      <c r="P12" s="1"/>
      <c r="Q12" s="1"/>
    </row>
    <row r="13" s="11" customFormat="1" ht="36" spans="1:17">
      <c r="A13" s="56">
        <v>1</v>
      </c>
      <c r="B13" s="56" t="s">
        <v>44</v>
      </c>
      <c r="C13" s="56" t="s">
        <v>34</v>
      </c>
      <c r="D13" s="57" t="s">
        <v>45</v>
      </c>
      <c r="E13" s="56" t="s">
        <v>46</v>
      </c>
      <c r="F13" s="56">
        <v>1600</v>
      </c>
      <c r="G13" s="56">
        <v>600</v>
      </c>
      <c r="H13" s="58"/>
      <c r="I13" s="58"/>
      <c r="J13" s="56" t="s">
        <v>47</v>
      </c>
      <c r="K13" s="56" t="s">
        <v>48</v>
      </c>
      <c r="L13" s="56" t="s">
        <v>49</v>
      </c>
      <c r="M13" s="56" t="s">
        <v>50</v>
      </c>
      <c r="N13" s="56" t="s">
        <v>51</v>
      </c>
      <c r="O13" s="83">
        <v>2021</v>
      </c>
      <c r="P13" s="1"/>
      <c r="Q13" s="1"/>
    </row>
    <row r="14" ht="24" customHeight="1" spans="1:17">
      <c r="A14" s="21" t="s">
        <v>52</v>
      </c>
      <c r="B14" s="19" t="s">
        <v>53</v>
      </c>
      <c r="C14" s="18"/>
      <c r="D14" s="20"/>
      <c r="E14" s="18"/>
      <c r="F14" s="19">
        <f>SUM(F15:F15)</f>
        <v>1270</v>
      </c>
      <c r="G14" s="19">
        <f>SUM(G15:G15)</f>
        <v>635</v>
      </c>
      <c r="H14" s="19"/>
      <c r="I14" s="19"/>
      <c r="J14" s="19"/>
      <c r="K14" s="21"/>
      <c r="L14" s="21"/>
      <c r="M14" s="21"/>
      <c r="N14" s="20"/>
      <c r="O14" s="44"/>
      <c r="P14" s="1"/>
      <c r="Q14" s="1"/>
    </row>
    <row r="15" ht="36" spans="1:17">
      <c r="A15" s="18">
        <v>1</v>
      </c>
      <c r="B15" s="24" t="s">
        <v>54</v>
      </c>
      <c r="C15" s="18" t="s">
        <v>24</v>
      </c>
      <c r="D15" s="24" t="s">
        <v>55</v>
      </c>
      <c r="E15" s="18" t="s">
        <v>56</v>
      </c>
      <c r="F15" s="24">
        <v>1270</v>
      </c>
      <c r="G15" s="24">
        <v>635</v>
      </c>
      <c r="H15" s="19"/>
      <c r="I15" s="24"/>
      <c r="J15" s="24" t="s">
        <v>57</v>
      </c>
      <c r="K15" s="24" t="s">
        <v>58</v>
      </c>
      <c r="L15" s="24" t="s">
        <v>59</v>
      </c>
      <c r="M15" s="24" t="s">
        <v>60</v>
      </c>
      <c r="N15" s="18" t="s">
        <v>61</v>
      </c>
      <c r="O15" s="44">
        <v>2021</v>
      </c>
      <c r="P15" s="1"/>
      <c r="Q15" s="1"/>
    </row>
    <row r="16" ht="24" customHeight="1" spans="1:15">
      <c r="A16" s="19" t="s">
        <v>62</v>
      </c>
      <c r="B16" s="24"/>
      <c r="C16" s="18"/>
      <c r="D16" s="24"/>
      <c r="E16" s="18"/>
      <c r="F16" s="24"/>
      <c r="G16" s="24"/>
      <c r="H16" s="19"/>
      <c r="I16" s="24"/>
      <c r="J16" s="24"/>
      <c r="K16" s="24"/>
      <c r="L16" s="24"/>
      <c r="M16" s="24"/>
      <c r="N16" s="18"/>
      <c r="O16" s="44"/>
    </row>
    <row r="17" ht="23" customHeight="1" spans="1:15">
      <c r="A17" s="21" t="s">
        <v>63</v>
      </c>
      <c r="B17" s="19" t="s">
        <v>64</v>
      </c>
      <c r="C17" s="18"/>
      <c r="D17" s="20"/>
      <c r="E17" s="18"/>
      <c r="F17" s="19">
        <f>F18</f>
        <v>6839</v>
      </c>
      <c r="G17" s="19">
        <f>G18+G19</f>
        <v>3540</v>
      </c>
      <c r="H17" s="19"/>
      <c r="I17" s="19"/>
      <c r="J17" s="19"/>
      <c r="K17" s="21"/>
      <c r="L17" s="21"/>
      <c r="M17" s="21"/>
      <c r="N17" s="20"/>
      <c r="O17" s="44"/>
    </row>
    <row r="18" ht="36" spans="1:15">
      <c r="A18" s="59">
        <v>1</v>
      </c>
      <c r="B18" s="60" t="s">
        <v>65</v>
      </c>
      <c r="C18" s="61" t="s">
        <v>24</v>
      </c>
      <c r="D18" s="62" t="s">
        <v>66</v>
      </c>
      <c r="E18" s="62" t="s">
        <v>67</v>
      </c>
      <c r="F18" s="61">
        <v>6839</v>
      </c>
      <c r="G18" s="18">
        <v>2540</v>
      </c>
      <c r="H18" s="61"/>
      <c r="I18" s="61"/>
      <c r="J18" s="18" t="s">
        <v>68</v>
      </c>
      <c r="K18" s="18" t="s">
        <v>69</v>
      </c>
      <c r="L18" s="18" t="s">
        <v>70</v>
      </c>
      <c r="M18" s="18" t="s">
        <v>71</v>
      </c>
      <c r="N18" s="84" t="s">
        <v>72</v>
      </c>
      <c r="O18" s="85">
        <v>2020</v>
      </c>
    </row>
    <row r="19" ht="36" spans="1:15">
      <c r="A19" s="63"/>
      <c r="B19" s="64"/>
      <c r="C19" s="65"/>
      <c r="D19" s="66"/>
      <c r="E19" s="66"/>
      <c r="F19" s="65"/>
      <c r="G19" s="61">
        <v>1000</v>
      </c>
      <c r="H19" s="61"/>
      <c r="I19" s="61"/>
      <c r="J19" s="61" t="s">
        <v>73</v>
      </c>
      <c r="K19" s="61" t="s">
        <v>74</v>
      </c>
      <c r="L19" s="61" t="s">
        <v>70</v>
      </c>
      <c r="M19" s="61" t="s">
        <v>71</v>
      </c>
      <c r="N19" s="86"/>
      <c r="O19" s="87"/>
    </row>
    <row r="20" ht="24" customHeight="1" spans="1:15">
      <c r="A20" s="21" t="s">
        <v>75</v>
      </c>
      <c r="B20" s="19" t="s">
        <v>76</v>
      </c>
      <c r="C20" s="18"/>
      <c r="D20" s="30"/>
      <c r="E20" s="30"/>
      <c r="F20" s="19">
        <f>F21</f>
        <v>3300</v>
      </c>
      <c r="G20" s="19">
        <f>G21</f>
        <v>1650</v>
      </c>
      <c r="H20" s="18"/>
      <c r="I20" s="18"/>
      <c r="J20" s="18"/>
      <c r="K20" s="18"/>
      <c r="L20" s="18"/>
      <c r="M20" s="18"/>
      <c r="N20" s="88"/>
      <c r="O20" s="87"/>
    </row>
    <row r="21" ht="57" customHeight="1" spans="1:15">
      <c r="A21" s="25">
        <v>1</v>
      </c>
      <c r="B21" s="24" t="s">
        <v>77</v>
      </c>
      <c r="C21" s="24" t="s">
        <v>78</v>
      </c>
      <c r="D21" s="24" t="s">
        <v>79</v>
      </c>
      <c r="E21" s="24" t="s">
        <v>80</v>
      </c>
      <c r="F21" s="24">
        <v>3300</v>
      </c>
      <c r="G21" s="24">
        <v>1650</v>
      </c>
      <c r="H21" s="24"/>
      <c r="I21" s="24"/>
      <c r="J21" s="24" t="s">
        <v>81</v>
      </c>
      <c r="K21" s="24" t="s">
        <v>82</v>
      </c>
      <c r="L21" s="24" t="s">
        <v>81</v>
      </c>
      <c r="M21" s="24" t="s">
        <v>83</v>
      </c>
      <c r="N21" s="24" t="s">
        <v>84</v>
      </c>
      <c r="O21" s="44">
        <v>2021</v>
      </c>
    </row>
    <row r="22" ht="30" customHeight="1" spans="1:15">
      <c r="A22" s="21" t="s">
        <v>85</v>
      </c>
      <c r="B22" s="19" t="s">
        <v>86</v>
      </c>
      <c r="C22" s="18"/>
      <c r="D22" s="19"/>
      <c r="E22" s="19"/>
      <c r="F22" s="19">
        <f>F23</f>
        <v>3504</v>
      </c>
      <c r="G22" s="19">
        <f>G23</f>
        <v>1898</v>
      </c>
      <c r="H22" s="19"/>
      <c r="I22" s="19"/>
      <c r="J22" s="18"/>
      <c r="K22" s="25"/>
      <c r="L22" s="25"/>
      <c r="M22" s="25"/>
      <c r="N22" s="20"/>
      <c r="O22" s="44"/>
    </row>
    <row r="23" s="53" customFormat="1" ht="69" customHeight="1" spans="1:15">
      <c r="A23" s="67">
        <v>1</v>
      </c>
      <c r="B23" s="68" t="s">
        <v>87</v>
      </c>
      <c r="C23" s="68" t="s">
        <v>88</v>
      </c>
      <c r="D23" s="68" t="s">
        <v>89</v>
      </c>
      <c r="E23" s="68" t="s">
        <v>26</v>
      </c>
      <c r="F23" s="68">
        <v>3504</v>
      </c>
      <c r="G23" s="68">
        <v>1898</v>
      </c>
      <c r="H23" s="68"/>
      <c r="I23" s="68"/>
      <c r="J23" s="68" t="s">
        <v>90</v>
      </c>
      <c r="K23" s="67" t="s">
        <v>91</v>
      </c>
      <c r="L23" s="67" t="s">
        <v>92</v>
      </c>
      <c r="M23" s="67" t="s">
        <v>93</v>
      </c>
      <c r="N23" s="68" t="s">
        <v>94</v>
      </c>
      <c r="O23" s="89">
        <v>2020</v>
      </c>
    </row>
    <row r="24" ht="21" customHeight="1" spans="1:15">
      <c r="A24" s="21" t="s">
        <v>95</v>
      </c>
      <c r="B24" s="19" t="s">
        <v>96</v>
      </c>
      <c r="C24" s="35"/>
      <c r="D24" s="36"/>
      <c r="E24" s="35"/>
      <c r="F24" s="35">
        <f>F25</f>
        <v>6400</v>
      </c>
      <c r="G24" s="35">
        <f>G25</f>
        <v>2762</v>
      </c>
      <c r="H24" s="35"/>
      <c r="I24" s="35"/>
      <c r="J24" s="35"/>
      <c r="K24" s="25"/>
      <c r="L24" s="49"/>
      <c r="M24" s="49"/>
      <c r="N24" s="20"/>
      <c r="O24" s="44"/>
    </row>
    <row r="25" s="54" customFormat="1" ht="90" customHeight="1" spans="1:15">
      <c r="A25" s="67">
        <v>1</v>
      </c>
      <c r="B25" s="68" t="s">
        <v>97</v>
      </c>
      <c r="C25" s="68" t="s">
        <v>98</v>
      </c>
      <c r="D25" s="69" t="s">
        <v>99</v>
      </c>
      <c r="E25" s="68" t="s">
        <v>100</v>
      </c>
      <c r="F25" s="68">
        <v>6400</v>
      </c>
      <c r="G25" s="68">
        <v>2762</v>
      </c>
      <c r="H25" s="68"/>
      <c r="I25" s="68"/>
      <c r="J25" s="68" t="s">
        <v>101</v>
      </c>
      <c r="K25" s="67" t="s">
        <v>102</v>
      </c>
      <c r="L25" s="67" t="s">
        <v>103</v>
      </c>
      <c r="M25" s="67" t="s">
        <v>104</v>
      </c>
      <c r="N25" s="69" t="s">
        <v>105</v>
      </c>
      <c r="O25" s="89">
        <v>2021</v>
      </c>
    </row>
    <row r="26" ht="27" customHeight="1" spans="1:15">
      <c r="A26" s="21" t="s">
        <v>106</v>
      </c>
      <c r="B26" s="19" t="s">
        <v>107</v>
      </c>
      <c r="C26" s="70"/>
      <c r="D26" s="70"/>
      <c r="E26" s="70"/>
      <c r="F26" s="71">
        <f>SUM(F27:F29)</f>
        <v>3060</v>
      </c>
      <c r="G26" s="71">
        <f>SUM(G27:G29)</f>
        <v>1990</v>
      </c>
      <c r="H26" s="70"/>
      <c r="I26" s="70"/>
      <c r="J26" s="70"/>
      <c r="K26" s="70"/>
      <c r="L26" s="70"/>
      <c r="M26" s="70"/>
      <c r="N26" s="70"/>
      <c r="O26" s="90"/>
    </row>
    <row r="27" ht="40" customHeight="1" spans="1:15">
      <c r="A27" s="72">
        <v>1</v>
      </c>
      <c r="B27" s="73" t="s">
        <v>108</v>
      </c>
      <c r="C27" s="74" t="s">
        <v>34</v>
      </c>
      <c r="D27" s="75" t="s">
        <v>109</v>
      </c>
      <c r="E27" s="74" t="s">
        <v>36</v>
      </c>
      <c r="F27" s="74">
        <v>710</v>
      </c>
      <c r="G27" s="74">
        <v>460</v>
      </c>
      <c r="H27" s="74"/>
      <c r="I27" s="91"/>
      <c r="J27" s="74" t="s">
        <v>110</v>
      </c>
      <c r="K27" s="74" t="s">
        <v>111</v>
      </c>
      <c r="L27" s="92" t="s">
        <v>112</v>
      </c>
      <c r="M27" s="92" t="s">
        <v>113</v>
      </c>
      <c r="N27" s="74" t="s">
        <v>114</v>
      </c>
      <c r="O27" s="93">
        <v>2021</v>
      </c>
    </row>
    <row r="28" ht="40" customHeight="1" spans="1:15">
      <c r="A28" s="72">
        <v>2</v>
      </c>
      <c r="B28" s="73" t="s">
        <v>115</v>
      </c>
      <c r="C28" s="74" t="s">
        <v>34</v>
      </c>
      <c r="D28" s="75" t="s">
        <v>116</v>
      </c>
      <c r="E28" s="74" t="s">
        <v>36</v>
      </c>
      <c r="F28" s="74">
        <v>2150</v>
      </c>
      <c r="G28" s="74">
        <v>1400</v>
      </c>
      <c r="H28" s="74"/>
      <c r="I28" s="91"/>
      <c r="J28" s="74" t="s">
        <v>110</v>
      </c>
      <c r="K28" s="74" t="s">
        <v>111</v>
      </c>
      <c r="L28" s="92" t="s">
        <v>112</v>
      </c>
      <c r="M28" s="92" t="s">
        <v>113</v>
      </c>
      <c r="N28" s="74" t="s">
        <v>117</v>
      </c>
      <c r="O28" s="93">
        <v>2021</v>
      </c>
    </row>
    <row r="29" ht="40" customHeight="1" spans="1:15">
      <c r="A29" s="72">
        <v>3</v>
      </c>
      <c r="B29" s="73" t="s">
        <v>118</v>
      </c>
      <c r="C29" s="74" t="s">
        <v>34</v>
      </c>
      <c r="D29" s="75" t="s">
        <v>119</v>
      </c>
      <c r="E29" s="74" t="s">
        <v>36</v>
      </c>
      <c r="F29" s="74">
        <v>200</v>
      </c>
      <c r="G29" s="74">
        <v>130</v>
      </c>
      <c r="H29" s="74"/>
      <c r="I29" s="91"/>
      <c r="J29" s="74" t="s">
        <v>110</v>
      </c>
      <c r="K29" s="74" t="s">
        <v>111</v>
      </c>
      <c r="L29" s="92" t="s">
        <v>112</v>
      </c>
      <c r="M29" s="92" t="s">
        <v>113</v>
      </c>
      <c r="N29" s="74" t="s">
        <v>120</v>
      </c>
      <c r="O29" s="93">
        <v>2021</v>
      </c>
    </row>
    <row r="30" ht="23" customHeight="1" spans="1:15">
      <c r="A30" s="21" t="s">
        <v>121</v>
      </c>
      <c r="B30" s="19" t="s">
        <v>122</v>
      </c>
      <c r="C30" s="18"/>
      <c r="D30" s="20"/>
      <c r="E30" s="18"/>
      <c r="F30" s="19">
        <f>F31</f>
        <v>6000</v>
      </c>
      <c r="G30" s="19">
        <f>G31</f>
        <v>1381</v>
      </c>
      <c r="H30" s="19"/>
      <c r="I30" s="19"/>
      <c r="J30" s="19"/>
      <c r="K30" s="21"/>
      <c r="L30" s="21"/>
      <c r="M30" s="21"/>
      <c r="N30" s="20"/>
      <c r="O30" s="44"/>
    </row>
    <row r="31" ht="48" spans="1:15">
      <c r="A31" s="25">
        <v>1</v>
      </c>
      <c r="B31" s="18" t="s">
        <v>123</v>
      </c>
      <c r="C31" s="18" t="s">
        <v>88</v>
      </c>
      <c r="D31" s="18" t="s">
        <v>124</v>
      </c>
      <c r="E31" s="18" t="s">
        <v>125</v>
      </c>
      <c r="F31" s="18">
        <v>6000</v>
      </c>
      <c r="G31" s="18">
        <v>1381</v>
      </c>
      <c r="H31" s="18"/>
      <c r="I31" s="18"/>
      <c r="J31" s="18" t="s">
        <v>126</v>
      </c>
      <c r="K31" s="25" t="s">
        <v>127</v>
      </c>
      <c r="L31" s="25" t="s">
        <v>128</v>
      </c>
      <c r="M31" s="25" t="s">
        <v>129</v>
      </c>
      <c r="N31" s="25" t="s">
        <v>130</v>
      </c>
      <c r="O31" s="93">
        <v>2021</v>
      </c>
    </row>
    <row r="32" ht="25" customHeight="1" spans="1:15">
      <c r="A32" s="21" t="s">
        <v>131</v>
      </c>
      <c r="B32" s="19" t="s">
        <v>132</v>
      </c>
      <c r="C32" s="70"/>
      <c r="D32" s="70"/>
      <c r="E32" s="70"/>
      <c r="F32" s="71">
        <f>F33</f>
        <v>3450</v>
      </c>
      <c r="G32" s="71">
        <f>G33</f>
        <v>1089</v>
      </c>
      <c r="H32" s="70"/>
      <c r="I32" s="70"/>
      <c r="J32" s="70"/>
      <c r="K32" s="70"/>
      <c r="L32" s="70"/>
      <c r="M32" s="70"/>
      <c r="N32" s="70"/>
      <c r="O32" s="90"/>
    </row>
    <row r="33" ht="36" spans="1:15">
      <c r="A33" s="25">
        <v>1</v>
      </c>
      <c r="B33" s="20" t="s">
        <v>133</v>
      </c>
      <c r="C33" s="18" t="s">
        <v>34</v>
      </c>
      <c r="D33" s="20" t="s">
        <v>134</v>
      </c>
      <c r="E33" s="18" t="s">
        <v>135</v>
      </c>
      <c r="F33" s="18">
        <v>3450</v>
      </c>
      <c r="G33" s="18">
        <v>1089</v>
      </c>
      <c r="H33" s="20"/>
      <c r="I33" s="20"/>
      <c r="J33" s="18" t="s">
        <v>136</v>
      </c>
      <c r="K33" s="20" t="s">
        <v>137</v>
      </c>
      <c r="L33" s="20" t="s">
        <v>138</v>
      </c>
      <c r="M33" s="20" t="s">
        <v>139</v>
      </c>
      <c r="N33" s="20" t="s">
        <v>140</v>
      </c>
      <c r="O33" s="18">
        <v>2020</v>
      </c>
    </row>
    <row r="34" ht="25" customHeight="1" spans="1:15">
      <c r="A34" s="21" t="s">
        <v>141</v>
      </c>
      <c r="B34" s="19" t="s">
        <v>142</v>
      </c>
      <c r="C34" s="76"/>
      <c r="D34" s="76"/>
      <c r="E34" s="76"/>
      <c r="F34" s="71">
        <f>F35+F36</f>
        <v>1930</v>
      </c>
      <c r="G34" s="71">
        <f>G35+G36</f>
        <v>1169</v>
      </c>
      <c r="H34" s="76"/>
      <c r="I34" s="76"/>
      <c r="J34" s="76"/>
      <c r="K34" s="76"/>
      <c r="L34" s="76"/>
      <c r="M34" s="76"/>
      <c r="N34" s="76"/>
      <c r="O34" s="90"/>
    </row>
    <row r="35" s="11" customFormat="1" ht="48" spans="1:15">
      <c r="A35" s="25">
        <v>1</v>
      </c>
      <c r="B35" s="18" t="s">
        <v>143</v>
      </c>
      <c r="C35" s="18" t="s">
        <v>24</v>
      </c>
      <c r="D35" s="20" t="s">
        <v>144</v>
      </c>
      <c r="E35" s="18" t="s">
        <v>145</v>
      </c>
      <c r="F35" s="18">
        <v>780</v>
      </c>
      <c r="G35" s="18">
        <v>500</v>
      </c>
      <c r="H35" s="18"/>
      <c r="I35" s="18"/>
      <c r="J35" s="18" t="s">
        <v>146</v>
      </c>
      <c r="K35" s="18" t="s">
        <v>147</v>
      </c>
      <c r="L35" s="74" t="s">
        <v>148</v>
      </c>
      <c r="M35" s="74" t="s">
        <v>149</v>
      </c>
      <c r="N35" s="18" t="s">
        <v>150</v>
      </c>
      <c r="O35" s="94">
        <v>2021</v>
      </c>
    </row>
    <row r="36" s="11" customFormat="1" ht="48" spans="1:15">
      <c r="A36" s="25">
        <v>2</v>
      </c>
      <c r="B36" s="18" t="s">
        <v>151</v>
      </c>
      <c r="C36" s="18" t="s">
        <v>24</v>
      </c>
      <c r="D36" s="20" t="s">
        <v>152</v>
      </c>
      <c r="E36" s="18" t="s">
        <v>145</v>
      </c>
      <c r="F36" s="18">
        <v>1150</v>
      </c>
      <c r="G36" s="18">
        <v>669</v>
      </c>
      <c r="H36" s="18"/>
      <c r="I36" s="18"/>
      <c r="J36" s="18" t="s">
        <v>146</v>
      </c>
      <c r="K36" s="18" t="s">
        <v>147</v>
      </c>
      <c r="L36" s="74" t="s">
        <v>148</v>
      </c>
      <c r="M36" s="74" t="s">
        <v>149</v>
      </c>
      <c r="N36" s="18" t="s">
        <v>153</v>
      </c>
      <c r="O36" s="18">
        <v>2021</v>
      </c>
    </row>
  </sheetData>
  <autoFilter ref="A5:P36">
    <extLst/>
  </autoFilter>
  <mergeCells count="24">
    <mergeCell ref="A2:O2"/>
    <mergeCell ref="N3:O3"/>
    <mergeCell ref="H4:I4"/>
    <mergeCell ref="A4:A5"/>
    <mergeCell ref="A18:A19"/>
    <mergeCell ref="B4:B5"/>
    <mergeCell ref="B18:B19"/>
    <mergeCell ref="C4:C5"/>
    <mergeCell ref="C18:C19"/>
    <mergeCell ref="D4:D5"/>
    <mergeCell ref="D18:D19"/>
    <mergeCell ref="E4:E5"/>
    <mergeCell ref="E18:E19"/>
    <mergeCell ref="F4:F5"/>
    <mergeCell ref="F18:F19"/>
    <mergeCell ref="G4:G5"/>
    <mergeCell ref="J4:J5"/>
    <mergeCell ref="K4:K5"/>
    <mergeCell ref="L4:L5"/>
    <mergeCell ref="M4:M5"/>
    <mergeCell ref="N4:N5"/>
    <mergeCell ref="N18:N19"/>
    <mergeCell ref="O4:O5"/>
    <mergeCell ref="O18:O1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workbookViewId="0">
      <selection activeCell="R7" sqref="R7"/>
    </sheetView>
  </sheetViews>
  <sheetFormatPr defaultColWidth="9" defaultRowHeight="13.5"/>
  <cols>
    <col min="1" max="1" width="9" style="11"/>
    <col min="2" max="2" width="20" style="11" customWidth="1"/>
    <col min="3" max="3" width="9" style="11"/>
    <col min="4" max="4" width="22.75" style="11" customWidth="1"/>
    <col min="5" max="16384" width="9" style="11"/>
  </cols>
  <sheetData>
    <row r="1" ht="26.25" customHeight="1" spans="1:1">
      <c r="A1" s="11" t="s">
        <v>154</v>
      </c>
    </row>
    <row r="2" ht="52" customHeight="1" spans="1:15">
      <c r="A2" s="12" t="s">
        <v>155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35.25" customHeight="1" spans="14:15">
      <c r="N3" s="39" t="s">
        <v>2</v>
      </c>
      <c r="O3" s="39"/>
    </row>
    <row r="4" ht="55.5" customHeight="1" spans="1:1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40"/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</row>
    <row r="5" ht="40.5" spans="1:15">
      <c r="A5" s="16"/>
      <c r="B5" s="16"/>
      <c r="C5" s="16"/>
      <c r="D5" s="16"/>
      <c r="E5" s="16"/>
      <c r="F5" s="16"/>
      <c r="G5" s="16"/>
      <c r="H5" s="17" t="s">
        <v>17</v>
      </c>
      <c r="I5" s="17" t="s">
        <v>18</v>
      </c>
      <c r="J5" s="16"/>
      <c r="K5" s="16"/>
      <c r="L5" s="16"/>
      <c r="M5" s="16"/>
      <c r="N5" s="16"/>
      <c r="O5" s="16"/>
    </row>
    <row r="6" ht="28.5" customHeight="1" spans="1:15">
      <c r="A6" s="18"/>
      <c r="B6" s="19" t="s">
        <v>156</v>
      </c>
      <c r="C6" s="18"/>
      <c r="D6" s="20"/>
      <c r="E6" s="18"/>
      <c r="F6" s="19">
        <f>SUM(F9:F23)</f>
        <v>21210</v>
      </c>
      <c r="G6" s="19">
        <f>SUM(G9:G23)</f>
        <v>3756</v>
      </c>
      <c r="H6" s="19"/>
      <c r="I6" s="19"/>
      <c r="J6" s="19"/>
      <c r="K6" s="21"/>
      <c r="L6" s="21"/>
      <c r="M6" s="21"/>
      <c r="N6" s="41"/>
      <c r="O6" s="42"/>
    </row>
    <row r="7" ht="28.5" customHeight="1" spans="1:15">
      <c r="A7" s="19" t="s">
        <v>20</v>
      </c>
      <c r="B7" s="19"/>
      <c r="C7" s="18"/>
      <c r="D7" s="20"/>
      <c r="E7" s="18"/>
      <c r="F7" s="19">
        <f>F9+F11+F13</f>
        <v>7510</v>
      </c>
      <c r="G7" s="19">
        <f>G9+G11+G13</f>
        <v>2010</v>
      </c>
      <c r="H7" s="19"/>
      <c r="I7" s="19"/>
      <c r="J7" s="19"/>
      <c r="K7" s="21"/>
      <c r="L7" s="21"/>
      <c r="M7" s="21"/>
      <c r="N7" s="41"/>
      <c r="O7" s="42"/>
    </row>
    <row r="8" ht="28.5" customHeight="1" spans="1:15">
      <c r="A8" s="21" t="s">
        <v>21</v>
      </c>
      <c r="B8" s="19" t="s">
        <v>22</v>
      </c>
      <c r="C8" s="18"/>
      <c r="D8" s="20"/>
      <c r="E8" s="18"/>
      <c r="F8" s="19"/>
      <c r="G8" s="19"/>
      <c r="H8" s="19"/>
      <c r="I8" s="19"/>
      <c r="J8" s="19"/>
      <c r="K8" s="21"/>
      <c r="L8" s="21"/>
      <c r="M8" s="21"/>
      <c r="N8" s="41"/>
      <c r="O8" s="42"/>
    </row>
    <row r="9" ht="36" spans="1:15">
      <c r="A9" s="18">
        <v>1</v>
      </c>
      <c r="B9" s="18" t="s">
        <v>157</v>
      </c>
      <c r="C9" s="18" t="s">
        <v>24</v>
      </c>
      <c r="D9" s="18" t="s">
        <v>158</v>
      </c>
      <c r="E9" s="18" t="s">
        <v>159</v>
      </c>
      <c r="F9" s="18">
        <v>3000</v>
      </c>
      <c r="G9" s="18">
        <v>800</v>
      </c>
      <c r="H9" s="18"/>
      <c r="I9" s="18"/>
      <c r="J9" s="18" t="s">
        <v>160</v>
      </c>
      <c r="K9" s="18" t="s">
        <v>161</v>
      </c>
      <c r="L9" s="18" t="s">
        <v>27</v>
      </c>
      <c r="M9" s="18" t="s">
        <v>162</v>
      </c>
      <c r="N9" s="18" t="s">
        <v>163</v>
      </c>
      <c r="O9" s="18">
        <v>2020</v>
      </c>
    </row>
    <row r="10" ht="28.5" customHeight="1" spans="1:15">
      <c r="A10" s="21" t="s">
        <v>31</v>
      </c>
      <c r="B10" s="19" t="s">
        <v>164</v>
      </c>
      <c r="C10" s="18"/>
      <c r="D10" s="20"/>
      <c r="E10" s="18"/>
      <c r="F10" s="19"/>
      <c r="G10" s="19"/>
      <c r="H10" s="19"/>
      <c r="I10" s="19"/>
      <c r="J10" s="19"/>
      <c r="K10" s="21"/>
      <c r="L10" s="21"/>
      <c r="M10" s="21"/>
      <c r="N10" s="41"/>
      <c r="O10" s="42"/>
    </row>
    <row r="11" ht="96" spans="1:15">
      <c r="A11" s="22">
        <v>1</v>
      </c>
      <c r="B11" s="23" t="s">
        <v>165</v>
      </c>
      <c r="C11" s="23" t="s">
        <v>166</v>
      </c>
      <c r="D11" s="23" t="s">
        <v>167</v>
      </c>
      <c r="E11" s="23" t="s">
        <v>168</v>
      </c>
      <c r="F11" s="23">
        <v>3280</v>
      </c>
      <c r="G11" s="23">
        <v>600</v>
      </c>
      <c r="H11" s="23"/>
      <c r="I11" s="23"/>
      <c r="J11" s="23" t="s">
        <v>169</v>
      </c>
      <c r="K11" s="22" t="s">
        <v>170</v>
      </c>
      <c r="L11" s="22" t="s">
        <v>171</v>
      </c>
      <c r="M11" s="22" t="s">
        <v>172</v>
      </c>
      <c r="N11" s="23" t="s">
        <v>173</v>
      </c>
      <c r="O11" s="43">
        <v>2018</v>
      </c>
    </row>
    <row r="12" ht="28.5" customHeight="1" spans="1:15">
      <c r="A12" s="21" t="s">
        <v>42</v>
      </c>
      <c r="B12" s="19" t="s">
        <v>53</v>
      </c>
      <c r="C12" s="18"/>
      <c r="D12" s="20"/>
      <c r="E12" s="18"/>
      <c r="F12" s="19"/>
      <c r="G12" s="19"/>
      <c r="H12" s="19"/>
      <c r="I12" s="19"/>
      <c r="J12" s="19"/>
      <c r="K12" s="21"/>
      <c r="L12" s="21"/>
      <c r="M12" s="21"/>
      <c r="N12" s="41"/>
      <c r="O12" s="42"/>
    </row>
    <row r="13" ht="72" spans="1:15">
      <c r="A13" s="18">
        <v>1</v>
      </c>
      <c r="B13" s="18" t="s">
        <v>174</v>
      </c>
      <c r="C13" s="18" t="s">
        <v>24</v>
      </c>
      <c r="D13" s="20" t="s">
        <v>175</v>
      </c>
      <c r="E13" s="18" t="s">
        <v>176</v>
      </c>
      <c r="F13" s="24">
        <v>1230</v>
      </c>
      <c r="G13" s="24">
        <v>610</v>
      </c>
      <c r="H13" s="19"/>
      <c r="I13" s="19"/>
      <c r="J13" s="20" t="s">
        <v>177</v>
      </c>
      <c r="K13" s="18" t="s">
        <v>178</v>
      </c>
      <c r="L13" s="24" t="s">
        <v>59</v>
      </c>
      <c r="M13" s="24" t="s">
        <v>179</v>
      </c>
      <c r="N13" s="18" t="s">
        <v>180</v>
      </c>
      <c r="O13" s="44">
        <v>2016</v>
      </c>
    </row>
    <row r="14" ht="27" customHeight="1" spans="1:15">
      <c r="A14" s="19" t="s">
        <v>62</v>
      </c>
      <c r="B14" s="18"/>
      <c r="C14" s="18"/>
      <c r="D14" s="20"/>
      <c r="E14" s="18"/>
      <c r="F14" s="24"/>
      <c r="G14" s="24"/>
      <c r="H14" s="19"/>
      <c r="I14" s="19"/>
      <c r="J14" s="20"/>
      <c r="K14" s="18"/>
      <c r="L14" s="24"/>
      <c r="M14" s="24"/>
      <c r="N14" s="18"/>
      <c r="O14" s="44"/>
    </row>
    <row r="15" ht="28.5" customHeight="1" spans="1:15">
      <c r="A15" s="21" t="s">
        <v>52</v>
      </c>
      <c r="B15" s="19" t="s">
        <v>64</v>
      </c>
      <c r="C15" s="18"/>
      <c r="D15" s="20"/>
      <c r="E15" s="18"/>
      <c r="F15" s="19"/>
      <c r="G15" s="19"/>
      <c r="H15" s="19"/>
      <c r="I15" s="19"/>
      <c r="J15" s="19"/>
      <c r="K15" s="21"/>
      <c r="L15" s="21"/>
      <c r="M15" s="21"/>
      <c r="N15" s="41"/>
      <c r="O15" s="42"/>
    </row>
    <row r="16" ht="60" spans="1:16">
      <c r="A16" s="25">
        <v>1</v>
      </c>
      <c r="B16" s="26" t="s">
        <v>181</v>
      </c>
      <c r="C16" s="18" t="s">
        <v>24</v>
      </c>
      <c r="D16" s="27" t="s">
        <v>182</v>
      </c>
      <c r="E16" s="27" t="s">
        <v>183</v>
      </c>
      <c r="F16" s="28">
        <v>460</v>
      </c>
      <c r="G16" s="18">
        <v>222</v>
      </c>
      <c r="H16" s="18"/>
      <c r="I16" s="18"/>
      <c r="J16" s="45" t="s">
        <v>184</v>
      </c>
      <c r="K16" s="46" t="s">
        <v>185</v>
      </c>
      <c r="L16" s="18" t="s">
        <v>70</v>
      </c>
      <c r="M16" s="18" t="s">
        <v>71</v>
      </c>
      <c r="N16" s="27" t="s">
        <v>186</v>
      </c>
      <c r="O16" s="44">
        <v>2015</v>
      </c>
      <c r="P16" s="47"/>
    </row>
    <row r="17" ht="48" spans="1:16">
      <c r="A17" s="25">
        <v>2</v>
      </c>
      <c r="B17" s="29" t="s">
        <v>187</v>
      </c>
      <c r="C17" s="18" t="s">
        <v>24</v>
      </c>
      <c r="D17" s="30" t="s">
        <v>188</v>
      </c>
      <c r="E17" s="27" t="s">
        <v>189</v>
      </c>
      <c r="F17" s="31">
        <v>380</v>
      </c>
      <c r="G17" s="18">
        <v>222</v>
      </c>
      <c r="H17" s="18"/>
      <c r="I17" s="18"/>
      <c r="J17" s="18" t="s">
        <v>190</v>
      </c>
      <c r="K17" s="18" t="s">
        <v>191</v>
      </c>
      <c r="L17" s="18" t="s">
        <v>70</v>
      </c>
      <c r="M17" s="18" t="s">
        <v>71</v>
      </c>
      <c r="N17" s="30" t="s">
        <v>192</v>
      </c>
      <c r="O17" s="44">
        <v>2019</v>
      </c>
      <c r="P17" s="47"/>
    </row>
    <row r="18" ht="28.5" customHeight="1" spans="1:15">
      <c r="A18" s="21" t="s">
        <v>63</v>
      </c>
      <c r="B18" s="19" t="s">
        <v>96</v>
      </c>
      <c r="C18" s="18"/>
      <c r="D18" s="19"/>
      <c r="E18" s="19"/>
      <c r="F18" s="19"/>
      <c r="G18" s="19"/>
      <c r="H18" s="19"/>
      <c r="I18" s="19"/>
      <c r="J18" s="18"/>
      <c r="K18" s="25"/>
      <c r="L18" s="25"/>
      <c r="M18" s="25"/>
      <c r="N18" s="41"/>
      <c r="O18" s="42"/>
    </row>
    <row r="19" ht="72" spans="1:15">
      <c r="A19" s="32">
        <v>1</v>
      </c>
      <c r="B19" s="33" t="s">
        <v>193</v>
      </c>
      <c r="C19" s="34" t="s">
        <v>24</v>
      </c>
      <c r="D19" s="33" t="s">
        <v>194</v>
      </c>
      <c r="E19" s="34" t="s">
        <v>100</v>
      </c>
      <c r="F19" s="34">
        <v>960</v>
      </c>
      <c r="G19" s="34">
        <v>437</v>
      </c>
      <c r="H19" s="34"/>
      <c r="I19" s="34"/>
      <c r="J19" s="34" t="s">
        <v>195</v>
      </c>
      <c r="K19" s="32" t="s">
        <v>196</v>
      </c>
      <c r="L19" s="32" t="s">
        <v>197</v>
      </c>
      <c r="M19" s="32" t="s">
        <v>198</v>
      </c>
      <c r="N19" s="34" t="s">
        <v>199</v>
      </c>
      <c r="O19" s="48">
        <v>2020</v>
      </c>
    </row>
    <row r="20" ht="28.5" customHeight="1" spans="1:15">
      <c r="A20" s="21" t="s">
        <v>75</v>
      </c>
      <c r="B20" s="19" t="s">
        <v>76</v>
      </c>
      <c r="C20" s="35"/>
      <c r="D20" s="36"/>
      <c r="E20" s="35"/>
      <c r="F20" s="35"/>
      <c r="G20" s="35"/>
      <c r="H20" s="35"/>
      <c r="I20" s="35"/>
      <c r="J20" s="35"/>
      <c r="K20" s="25"/>
      <c r="L20" s="49"/>
      <c r="M20" s="49"/>
      <c r="N20" s="41"/>
      <c r="O20" s="42"/>
    </row>
    <row r="21" s="10" customFormat="1" ht="72" spans="1:15">
      <c r="A21" s="34">
        <v>1</v>
      </c>
      <c r="B21" s="33" t="s">
        <v>200</v>
      </c>
      <c r="C21" s="34" t="s">
        <v>24</v>
      </c>
      <c r="D21" s="37" t="s">
        <v>201</v>
      </c>
      <c r="E21" s="34" t="s">
        <v>26</v>
      </c>
      <c r="F21" s="34">
        <v>10500</v>
      </c>
      <c r="G21" s="34">
        <v>606</v>
      </c>
      <c r="H21" s="33"/>
      <c r="I21" s="33"/>
      <c r="J21" s="33" t="s">
        <v>202</v>
      </c>
      <c r="K21" s="33" t="s">
        <v>203</v>
      </c>
      <c r="L21" s="33" t="s">
        <v>81</v>
      </c>
      <c r="M21" s="34" t="s">
        <v>204</v>
      </c>
      <c r="N21" s="33" t="s">
        <v>205</v>
      </c>
      <c r="O21" s="50">
        <v>2014</v>
      </c>
    </row>
    <row r="22" ht="28.5" customHeight="1" spans="1:15">
      <c r="A22" s="21" t="s">
        <v>85</v>
      </c>
      <c r="B22" s="19" t="s">
        <v>132</v>
      </c>
      <c r="C22" s="38"/>
      <c r="D22" s="20"/>
      <c r="E22" s="18"/>
      <c r="F22" s="19"/>
      <c r="G22" s="19"/>
      <c r="H22" s="19"/>
      <c r="I22" s="19"/>
      <c r="J22" s="19"/>
      <c r="K22" s="21"/>
      <c r="L22" s="21"/>
      <c r="M22" s="21"/>
      <c r="N22" s="20"/>
      <c r="O22" s="51"/>
    </row>
    <row r="23" ht="72" spans="1:15">
      <c r="A23" s="25">
        <v>1</v>
      </c>
      <c r="B23" s="18" t="s">
        <v>206</v>
      </c>
      <c r="C23" s="18" t="s">
        <v>88</v>
      </c>
      <c r="D23" s="18" t="s">
        <v>207</v>
      </c>
      <c r="E23" s="18" t="s">
        <v>208</v>
      </c>
      <c r="F23" s="18">
        <v>1400</v>
      </c>
      <c r="G23" s="18">
        <v>259</v>
      </c>
      <c r="H23" s="18">
        <v>148</v>
      </c>
      <c r="I23" s="18" t="s">
        <v>209</v>
      </c>
      <c r="J23" s="24" t="s">
        <v>210</v>
      </c>
      <c r="K23" s="24" t="s">
        <v>211</v>
      </c>
      <c r="L23" s="24" t="s">
        <v>212</v>
      </c>
      <c r="M23" s="24" t="s">
        <v>213</v>
      </c>
      <c r="N23" s="20" t="s">
        <v>214</v>
      </c>
      <c r="O23" s="44">
        <v>2017</v>
      </c>
    </row>
  </sheetData>
  <mergeCells count="16">
    <mergeCell ref="A2:O2"/>
    <mergeCell ref="N3:O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2:P26"/>
  <sheetViews>
    <sheetView topLeftCell="A13" workbookViewId="0">
      <selection activeCell="G36" sqref="G36"/>
    </sheetView>
  </sheetViews>
  <sheetFormatPr defaultColWidth="9" defaultRowHeight="13.5"/>
  <cols>
    <col min="1" max="16384" width="9" style="1"/>
  </cols>
  <sheetData>
    <row r="22" spans="2:16">
      <c r="B22" s="2"/>
      <c r="C22" s="2"/>
      <c r="D22" s="3"/>
      <c r="E22" s="4"/>
      <c r="F22" s="2"/>
      <c r="G22" s="5"/>
      <c r="H22" s="5"/>
      <c r="I22" s="5"/>
      <c r="J22" s="5"/>
      <c r="K22" s="2"/>
      <c r="L22" s="2"/>
      <c r="M22" s="2"/>
      <c r="N22" s="2"/>
      <c r="O22" s="6"/>
      <c r="P22" s="7"/>
    </row>
    <row r="23" spans="2:16">
      <c r="B23" s="2"/>
      <c r="C23" s="2"/>
      <c r="D23" s="3"/>
      <c r="E23" s="2"/>
      <c r="F23" s="2"/>
      <c r="G23" s="5"/>
      <c r="H23" s="5"/>
      <c r="I23" s="8"/>
      <c r="J23" s="5"/>
      <c r="K23" s="2"/>
      <c r="L23" s="2"/>
      <c r="M23" s="2"/>
      <c r="N23" s="2"/>
      <c r="O23" s="6"/>
      <c r="P23" s="7"/>
    </row>
    <row r="24" spans="2:16">
      <c r="B24" s="2"/>
      <c r="C24" s="2"/>
      <c r="D24" s="3"/>
      <c r="E24" s="4"/>
      <c r="F24" s="2"/>
      <c r="G24" s="5"/>
      <c r="H24" s="5"/>
      <c r="I24" s="5"/>
      <c r="J24" s="5"/>
      <c r="K24" s="2"/>
      <c r="L24" s="2"/>
      <c r="M24" s="2"/>
      <c r="N24" s="8"/>
      <c r="O24" s="6"/>
      <c r="P24" s="7"/>
    </row>
    <row r="25" spans="2:16">
      <c r="B25" s="2"/>
      <c r="C25" s="2"/>
      <c r="D25" s="3"/>
      <c r="E25" s="4"/>
      <c r="F25" s="2"/>
      <c r="G25" s="5"/>
      <c r="H25" s="5"/>
      <c r="I25" s="5"/>
      <c r="J25" s="5"/>
      <c r="K25" s="2"/>
      <c r="L25" s="2"/>
      <c r="M25" s="2"/>
      <c r="N25" s="2"/>
      <c r="O25" s="6"/>
      <c r="P25" s="7"/>
    </row>
    <row r="26" spans="2:16">
      <c r="B26" s="2"/>
      <c r="C26" s="2"/>
      <c r="D26" s="3"/>
      <c r="E26" s="4"/>
      <c r="F26" s="2"/>
      <c r="G26" s="5"/>
      <c r="H26" s="5"/>
      <c r="I26" s="5"/>
      <c r="J26" s="5"/>
      <c r="K26" s="2"/>
      <c r="L26" s="2"/>
      <c r="M26" s="2"/>
      <c r="N26" s="9"/>
      <c r="O26" s="6"/>
      <c r="P26" s="7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附件3（老旧申报表）</vt:lpstr>
      <vt:lpstr>附件4（棚改申报表）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曲娜</dc:creator>
  <cp:lastModifiedBy>小粘包</cp:lastModifiedBy>
  <dcterms:created xsi:type="dcterms:W3CDTF">2021-01-05T11:25:00Z</dcterms:created>
  <dcterms:modified xsi:type="dcterms:W3CDTF">2021-01-08T08:22:56Z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